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9" i="1"/>
  <c r="G28" i="1"/>
  <c r="G27" i="1"/>
  <c r="G26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<sst xmlns="http://schemas.openxmlformats.org/spreadsheetml/2006/main" count="39" uniqueCount="34">
  <si>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</si>
  <si>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</si>
  <si>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</si>
  <si>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</si>
  <si>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</si>
  <si>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</si>
  <si>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</si>
  <si>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</si>
  <si>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</si>
  <si>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</si>
  <si>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</si>
  <si>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</si>
  <si>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</si>
  <si>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</si>
  <si>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</si>
  <si>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</si>
  <si>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</si>
  <si>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</si>
  <si>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</si>
  <si>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</si>
  <si>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</si>
  <si>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</si>
  <si>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</si>
  <si>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</si>
  <si>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</si>
  <si>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</si>
  <si>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</si>
  <si>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</si>
  <si>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</si>
  <si>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</si>
  <si>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</si>
  <si>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</si>
  <si>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tilityskuukauden 17. päivä.</t>
  </si>
  <si>
    <t>Kumulatiivinen nettokertymä 1.1.-31.5.2015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</si>
</sst>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O15" sqref="O15"/>
    </sheetView>
  </sheetViews>
  <sheetFormatPr defaultRowHeight="12.75" x14ac:dyDescent="0.2"/>
  <cols>
    <col min="1" max="1" width="36.5703125" customWidth="1"/>
    <col min="2" max="11" width="9.7109375" customWidth="1"/>
    <col min="12" max="12" width="9.5703125" bestFit="1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13148.613308239999</v>
      </c>
      <c r="C6" s="47">
        <v>13441.70174285</v>
      </c>
      <c r="D6" s="17">
        <f>(C6/B6-1)*100</f>
        <v>2.2290444455182801</v>
      </c>
      <c r="E6" s="48">
        <v>26.33955383</v>
      </c>
      <c r="F6" s="47">
        <v>34.530540109999997</v>
      </c>
      <c r="G6" s="17">
        <f>(F6/E6-1)*100</f>
        <v>31.09766525608606</v>
      </c>
      <c r="H6" s="48">
        <v>13122.273754409998</v>
      </c>
      <c r="I6" s="47">
        <v>13407.171202739999</v>
      </c>
      <c r="J6" s="47">
        <f>I6-H6</f>
        <v>284.89744833000077</v>
      </c>
      <c r="K6" s="17">
        <f>(I6/H6-1)*100</f>
        <v>2.1710981927522743</v>
      </c>
      <c r="L6" s="22">
        <f>I6/I$29*100</f>
        <v>55.997174202798327</v>
      </c>
    </row>
    <row r="7" spans="1:12" ht="15.75" x14ac:dyDescent="0.25">
      <c r="A7" s="12" t="s">
        <v>7</v>
      </c>
      <c r="B7" s="49">
        <v>11467.21455728</v>
      </c>
      <c r="C7" s="50">
        <v>11836.886563139999</v>
      </c>
      <c r="D7" s="18">
        <f t="shared" ref="D7:D29" si="0">(C7/B7-1)*100</f>
        <v>3.2237297384944297</v>
      </c>
      <c r="E7" s="51">
        <v>1.99273023</v>
      </c>
      <c r="F7" s="50">
        <v>3.75165521</v>
      </c>
      <c r="G7" s="18">
        <f t="shared" ref="G7:G29" si="1">(F7/E7-1)*100</f>
        <v>88.267089720418397</v>
      </c>
      <c r="H7" s="52">
        <v>11465.22182705</v>
      </c>
      <c r="I7" s="53">
        <v>11833.13490793</v>
      </c>
      <c r="J7" s="53">
        <f t="shared" ref="J7:J29" si="2">I7-H7</f>
        <v>367.91308088000005</v>
      </c>
      <c r="K7" s="18">
        <f t="shared" ref="K7:K29" si="3">(I7/H7-1)*100</f>
        <v>3.2089486486164498</v>
      </c>
      <c r="L7" s="23">
        <f t="shared" ref="L7:L29" si="4">I7/I$29*100</f>
        <v>49.42296229268343</v>
      </c>
    </row>
    <row r="8" spans="1:12" ht="15.75" x14ac:dyDescent="0.25">
      <c r="A8" s="12" t="s">
        <v>8</v>
      </c>
      <c r="B8" s="49">
        <v>605.35435174999998</v>
      </c>
      <c r="C8" s="50">
        <v>583.13289421000002</v>
      </c>
      <c r="D8" s="18">
        <f t="shared" si="0"/>
        <v>-3.6708181705080056</v>
      </c>
      <c r="E8" s="51">
        <v>4.3588942699999995</v>
      </c>
      <c r="F8" s="50">
        <v>3.7631874099999996</v>
      </c>
      <c r="G8" s="18">
        <f t="shared" si="1"/>
        <v>-13.666467298827145</v>
      </c>
      <c r="H8" s="52">
        <v>600.99545748000003</v>
      </c>
      <c r="I8" s="53">
        <v>579.36970680000013</v>
      </c>
      <c r="J8" s="53">
        <f t="shared" si="2"/>
        <v>-21.625750679999896</v>
      </c>
      <c r="K8" s="18">
        <f t="shared" si="3"/>
        <v>-3.5983218193823996</v>
      </c>
      <c r="L8" s="23">
        <f t="shared" si="4"/>
        <v>2.4198293516885552</v>
      </c>
    </row>
    <row r="9" spans="1:12" ht="15.75" x14ac:dyDescent="0.25">
      <c r="A9" s="12" t="s">
        <v>9</v>
      </c>
      <c r="B9" s="49">
        <v>607.93463566999992</v>
      </c>
      <c r="C9" s="50">
        <v>486.05871927000004</v>
      </c>
      <c r="D9" s="18">
        <f t="shared" si="0"/>
        <v>-20.04753623976061</v>
      </c>
      <c r="E9" s="51">
        <v>0</v>
      </c>
      <c r="F9" s="50">
        <v>0</v>
      </c>
      <c r="G9" s="18"/>
      <c r="H9" s="52">
        <v>607.93463566999992</v>
      </c>
      <c r="I9" s="53">
        <v>486.05871927000004</v>
      </c>
      <c r="J9" s="53">
        <f t="shared" si="2"/>
        <v>-121.87591639999988</v>
      </c>
      <c r="K9" s="18">
        <f t="shared" si="3"/>
        <v>-20.04753623976061</v>
      </c>
      <c r="L9" s="23">
        <f t="shared" si="4"/>
        <v>2.0301012319577723</v>
      </c>
    </row>
    <row r="10" spans="1:12" ht="15.75" x14ac:dyDescent="0.25">
      <c r="A10" s="30" t="s">
        <v>10</v>
      </c>
      <c r="B10" s="54">
        <v>468.10976354000002</v>
      </c>
      <c r="C10" s="55">
        <v>535.62356622999994</v>
      </c>
      <c r="D10" s="31">
        <f t="shared" si="0"/>
        <v>14.422643565354921</v>
      </c>
      <c r="E10" s="56">
        <v>19.98792933</v>
      </c>
      <c r="F10" s="55">
        <v>27.015697490000001</v>
      </c>
      <c r="G10" s="31">
        <f t="shared" si="1"/>
        <v>35.160061074720652</v>
      </c>
      <c r="H10" s="57">
        <v>448.12183420999997</v>
      </c>
      <c r="I10" s="58">
        <v>508.60786874000001</v>
      </c>
      <c r="J10" s="58">
        <f t="shared" si="2"/>
        <v>60.48603453000004</v>
      </c>
      <c r="K10" s="31">
        <f t="shared" si="3"/>
        <v>13.497676281860205</v>
      </c>
      <c r="L10" s="32">
        <f t="shared" si="4"/>
        <v>2.124281326468572</v>
      </c>
    </row>
    <row r="11" spans="1:12" ht="15.75" x14ac:dyDescent="0.25">
      <c r="A11" s="26" t="s">
        <v>11</v>
      </c>
      <c r="B11" s="59">
        <v>2288.3103848699998</v>
      </c>
      <c r="C11" s="60">
        <v>2630.1944365099998</v>
      </c>
      <c r="D11" s="33">
        <f t="shared" si="0"/>
        <v>14.940457985966038</v>
      </c>
      <c r="E11" s="61">
        <v>393.90189189</v>
      </c>
      <c r="F11" s="62">
        <v>396.38383108000005</v>
      </c>
      <c r="G11" s="33">
        <f t="shared" si="1"/>
        <v>0.6300907005273082</v>
      </c>
      <c r="H11" s="63">
        <v>1894.4084929800001</v>
      </c>
      <c r="I11" s="62">
        <v>2233.8106054300001</v>
      </c>
      <c r="J11" s="62">
        <f t="shared" si="2"/>
        <v>339.40211245</v>
      </c>
      <c r="K11" s="33">
        <f t="shared" si="3"/>
        <v>17.915994027038138</v>
      </c>
      <c r="L11" s="34">
        <f t="shared" si="4"/>
        <v>9.3298638256188067</v>
      </c>
    </row>
    <row r="12" spans="1:12" ht="15.75" x14ac:dyDescent="0.25">
      <c r="A12" s="13" t="s">
        <v>8</v>
      </c>
      <c r="B12" s="64">
        <v>1467.6147113900001</v>
      </c>
      <c r="C12" s="65">
        <v>1483.6157878700001</v>
      </c>
      <c r="D12" s="19">
        <f t="shared" si="0"/>
        <v>1.0902777381432083</v>
      </c>
      <c r="E12" s="66">
        <v>300.52337710999996</v>
      </c>
      <c r="F12" s="67">
        <v>316.65179875000001</v>
      </c>
      <c r="G12" s="19">
        <f t="shared" si="1"/>
        <v>5.366777717959903</v>
      </c>
      <c r="H12" s="68">
        <v>1167.09133428</v>
      </c>
      <c r="I12" s="69">
        <v>1166.9639891200002</v>
      </c>
      <c r="J12" s="69">
        <f t="shared" si="2"/>
        <v>-0.12734515999977702</v>
      </c>
      <c r="K12" s="19">
        <f t="shared" si="3"/>
        <v>-1.0911327696416784E-2</v>
      </c>
      <c r="L12" s="24">
        <f t="shared" si="4"/>
        <v>4.874009945796046</v>
      </c>
    </row>
    <row r="13" spans="1:12" ht="15.75" x14ac:dyDescent="0.25">
      <c r="A13" s="13" t="s">
        <v>9</v>
      </c>
      <c r="B13" s="64">
        <v>705.69473979000009</v>
      </c>
      <c r="C13" s="70">
        <v>986.76437506000002</v>
      </c>
      <c r="D13" s="19">
        <f t="shared" si="0"/>
        <v>39.828784235183655</v>
      </c>
      <c r="E13" s="66">
        <v>0</v>
      </c>
      <c r="F13" s="67">
        <v>0</v>
      </c>
      <c r="G13" s="19"/>
      <c r="H13" s="68">
        <v>705.69473979000009</v>
      </c>
      <c r="I13" s="69">
        <v>986.76437506000002</v>
      </c>
      <c r="J13" s="69">
        <f t="shared" si="2"/>
        <v>281.06963526999994</v>
      </c>
      <c r="K13" s="19">
        <f t="shared" si="3"/>
        <v>39.828784235183655</v>
      </c>
      <c r="L13" s="24">
        <f t="shared" si="4"/>
        <v>4.1213777143427297</v>
      </c>
    </row>
    <row r="14" spans="1:12" ht="15.75" x14ac:dyDescent="0.25">
      <c r="A14" s="27" t="s">
        <v>10</v>
      </c>
      <c r="B14" s="71">
        <v>115.00093369</v>
      </c>
      <c r="C14" s="72">
        <v>159.81427358000002</v>
      </c>
      <c r="D14" s="21">
        <f t="shared" si="0"/>
        <v>38.967805262173115</v>
      </c>
      <c r="E14" s="73">
        <v>93.378514779999989</v>
      </c>
      <c r="F14" s="74">
        <v>79.732032329999996</v>
      </c>
      <c r="G14" s="21">
        <f t="shared" si="1"/>
        <v>-14.614156674210488</v>
      </c>
      <c r="H14" s="75">
        <v>21.622418909999993</v>
      </c>
      <c r="I14" s="76">
        <v>80.08224125000001</v>
      </c>
      <c r="J14" s="76">
        <f t="shared" si="2"/>
        <v>58.459822340000017</v>
      </c>
      <c r="K14" s="21">
        <f t="shared" si="3"/>
        <v>270.36670866164457</v>
      </c>
      <c r="L14" s="35">
        <f t="shared" si="4"/>
        <v>0.33447616548003117</v>
      </c>
    </row>
    <row r="15" spans="1:12" ht="15.75" x14ac:dyDescent="0.25">
      <c r="A15" s="36" t="s">
        <v>29</v>
      </c>
      <c r="B15" s="77">
        <v>10550.298396369999</v>
      </c>
      <c r="C15" s="78">
        <v>10806.02506355</v>
      </c>
      <c r="D15" s="37">
        <f t="shared" si="0"/>
        <v>2.4238808948568558</v>
      </c>
      <c r="E15" s="79">
        <v>4760.5080536999994</v>
      </c>
      <c r="F15" s="78">
        <v>5121.8410015899999</v>
      </c>
      <c r="G15" s="37">
        <f t="shared" si="1"/>
        <v>7.5902181828925164</v>
      </c>
      <c r="H15" s="80">
        <v>5789.7903426700004</v>
      </c>
      <c r="I15" s="81">
        <v>5684.1840619599998</v>
      </c>
      <c r="J15" s="81">
        <f t="shared" si="2"/>
        <v>-105.60628071000065</v>
      </c>
      <c r="K15" s="37">
        <f t="shared" si="3"/>
        <v>-1.824008719826975</v>
      </c>
      <c r="L15" s="38">
        <f t="shared" si="4"/>
        <v>23.740895100473832</v>
      </c>
    </row>
    <row r="16" spans="1:12" ht="15.75" x14ac:dyDescent="0.25">
      <c r="A16" s="28" t="s">
        <v>12</v>
      </c>
      <c r="B16" s="82">
        <v>677.28607073000012</v>
      </c>
      <c r="C16" s="83">
        <v>677.59007047000011</v>
      </c>
      <c r="D16" s="39">
        <f t="shared" si="0"/>
        <v>4.4884983338322471E-2</v>
      </c>
      <c r="E16" s="84">
        <v>0.36590185000000008</v>
      </c>
      <c r="F16" s="83">
        <v>0.22346215999999999</v>
      </c>
      <c r="G16" s="39">
        <f t="shared" si="1"/>
        <v>-38.928387489705251</v>
      </c>
      <c r="H16" s="85">
        <v>676.92016888000001</v>
      </c>
      <c r="I16" s="86">
        <v>677.36660831000006</v>
      </c>
      <c r="J16" s="86">
        <f t="shared" si="2"/>
        <v>0.44643943000005493</v>
      </c>
      <c r="K16" s="39">
        <f t="shared" si="3"/>
        <v>6.5951562757948778E-2</v>
      </c>
      <c r="L16" s="40">
        <f t="shared" si="4"/>
        <v>2.8291289333981151</v>
      </c>
    </row>
    <row r="17" spans="1:12" ht="15.75" x14ac:dyDescent="0.25">
      <c r="A17" s="29" t="s">
        <v>13</v>
      </c>
      <c r="B17" s="87">
        <v>30.574951780000003</v>
      </c>
      <c r="C17" s="88">
        <v>32.184830460000001</v>
      </c>
      <c r="D17" s="44">
        <f t="shared" si="0"/>
        <v>5.2653514928944878</v>
      </c>
      <c r="E17" s="89">
        <v>11.120078579999999</v>
      </c>
      <c r="F17" s="88">
        <v>7.3960422799999996</v>
      </c>
      <c r="G17" s="44">
        <f t="shared" si="1"/>
        <v>-33.489298418249128</v>
      </c>
      <c r="H17" s="90">
        <v>19.454873200000002</v>
      </c>
      <c r="I17" s="91">
        <v>24.788788180000005</v>
      </c>
      <c r="J17" s="91">
        <f t="shared" si="2"/>
        <v>5.333914980000003</v>
      </c>
      <c r="K17" s="44">
        <f t="shared" si="3"/>
        <v>27.416858106276432</v>
      </c>
      <c r="L17" s="45">
        <f t="shared" si="4"/>
        <v>0.10353430033831779</v>
      </c>
    </row>
    <row r="18" spans="1:12" ht="15.75" x14ac:dyDescent="0.25">
      <c r="A18" s="41" t="s">
        <v>14</v>
      </c>
      <c r="B18" s="92">
        <v>1878.9576657100001</v>
      </c>
      <c r="C18" s="93">
        <v>1948.85748066</v>
      </c>
      <c r="D18" s="42">
        <f t="shared" si="0"/>
        <v>3.7201378309706046</v>
      </c>
      <c r="E18" s="94">
        <v>39.178190559999997</v>
      </c>
      <c r="F18" s="93">
        <v>33.593440770000001</v>
      </c>
      <c r="G18" s="42">
        <f t="shared" si="1"/>
        <v>-14.254741503304381</v>
      </c>
      <c r="H18" s="94">
        <v>1839.7794751500003</v>
      </c>
      <c r="I18" s="93">
        <v>1915.2640398899998</v>
      </c>
      <c r="J18" s="93">
        <f t="shared" si="2"/>
        <v>75.484564739999541</v>
      </c>
      <c r="K18" s="42">
        <f t="shared" si="3"/>
        <v>4.102913732845348</v>
      </c>
      <c r="L18" s="43">
        <f t="shared" si="4"/>
        <v>7.9994036373726054</v>
      </c>
    </row>
    <row r="19" spans="1:12" ht="15.75" x14ac:dyDescent="0.25">
      <c r="A19" s="14" t="s">
        <v>15</v>
      </c>
      <c r="B19" s="95">
        <v>93.34890145</v>
      </c>
      <c r="C19" s="67">
        <v>93.497765700000002</v>
      </c>
      <c r="D19" s="19">
        <f t="shared" si="0"/>
        <v>0.15947081078371284</v>
      </c>
      <c r="E19" s="96">
        <v>1.75E-6</v>
      </c>
      <c r="F19" s="67">
        <v>2.446626E-2</v>
      </c>
      <c r="G19" s="19"/>
      <c r="H19" s="68">
        <v>93.348899700000004</v>
      </c>
      <c r="I19" s="69">
        <v>93.473299440000005</v>
      </c>
      <c r="J19" s="69">
        <f t="shared" si="2"/>
        <v>0.1243997400000012</v>
      </c>
      <c r="K19" s="19">
        <f t="shared" si="3"/>
        <v>0.13326320974300643</v>
      </c>
      <c r="L19" s="24">
        <f t="shared" si="4"/>
        <v>0.39040604113284533</v>
      </c>
    </row>
    <row r="20" spans="1:12" ht="15.75" x14ac:dyDescent="0.25">
      <c r="A20" s="14" t="s">
        <v>16</v>
      </c>
      <c r="B20" s="95">
        <v>86.240907419999999</v>
      </c>
      <c r="C20" s="67">
        <v>73.047927829999992</v>
      </c>
      <c r="D20" s="19">
        <f t="shared" si="0"/>
        <v>-15.297820935196283</v>
      </c>
      <c r="E20" s="96">
        <v>1.0748710000000002E-2</v>
      </c>
      <c r="F20" s="67">
        <v>2.489566E-2</v>
      </c>
      <c r="G20" s="19"/>
      <c r="H20" s="68">
        <v>86.230158709999998</v>
      </c>
      <c r="I20" s="69">
        <v>73.023032169999993</v>
      </c>
      <c r="J20" s="69">
        <f t="shared" si="2"/>
        <v>-13.207126540000004</v>
      </c>
      <c r="K20" s="19">
        <f t="shared" si="3"/>
        <v>-15.316133864970372</v>
      </c>
      <c r="L20" s="24">
        <f t="shared" si="4"/>
        <v>0.30499226058994139</v>
      </c>
    </row>
    <row r="21" spans="1:12" ht="15.75" x14ac:dyDescent="0.25">
      <c r="A21" s="14" t="s">
        <v>17</v>
      </c>
      <c r="B21" s="95">
        <v>210.0750974</v>
      </c>
      <c r="C21" s="67">
        <v>281.18543875</v>
      </c>
      <c r="D21" s="19">
        <f t="shared" si="0"/>
        <v>33.849962337325557</v>
      </c>
      <c r="E21" s="96">
        <v>33.056538019999998</v>
      </c>
      <c r="F21" s="67">
        <v>25.855049269999999</v>
      </c>
      <c r="G21" s="19">
        <f t="shared" si="1"/>
        <v>-21.785368890241696</v>
      </c>
      <c r="H21" s="68">
        <v>177.01855938</v>
      </c>
      <c r="I21" s="69">
        <v>255.33038947999998</v>
      </c>
      <c r="J21" s="69">
        <f t="shared" si="2"/>
        <v>78.31183009999998</v>
      </c>
      <c r="K21" s="19">
        <f t="shared" si="3"/>
        <v>44.239333081392054</v>
      </c>
      <c r="L21" s="24">
        <f t="shared" si="4"/>
        <v>1.0664278155900546</v>
      </c>
    </row>
    <row r="22" spans="1:12" ht="15.75" x14ac:dyDescent="0.25">
      <c r="A22" s="14" t="s">
        <v>18</v>
      </c>
      <c r="B22" s="95">
        <v>311.29522423999998</v>
      </c>
      <c r="C22" s="67">
        <v>447.43141801000002</v>
      </c>
      <c r="D22" s="19">
        <f t="shared" si="0"/>
        <v>43.732181919065603</v>
      </c>
      <c r="E22" s="96">
        <v>7.2751960000000004E-2</v>
      </c>
      <c r="F22" s="67">
        <v>0.20747762</v>
      </c>
      <c r="G22" s="19">
        <f t="shared" si="1"/>
        <v>185.18492147840414</v>
      </c>
      <c r="H22" s="68">
        <v>311.22247227999998</v>
      </c>
      <c r="I22" s="69">
        <v>447.22394039</v>
      </c>
      <c r="J22" s="69">
        <f t="shared" si="2"/>
        <v>136.00146811000002</v>
      </c>
      <c r="K22" s="19">
        <f t="shared" si="3"/>
        <v>43.69911565628928</v>
      </c>
      <c r="L22" s="24">
        <f t="shared" si="4"/>
        <v>1.8679016265983592</v>
      </c>
    </row>
    <row r="23" spans="1:12" ht="15.75" x14ac:dyDescent="0.25">
      <c r="A23" s="14" t="s">
        <v>19</v>
      </c>
      <c r="B23" s="95">
        <v>137.50027797999999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137.50027797999999</v>
      </c>
      <c r="I23" s="69">
        <v>0</v>
      </c>
      <c r="J23" s="69">
        <f t="shared" si="2"/>
        <v>-137.50027797999999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230.82859109</v>
      </c>
      <c r="C24" s="67">
        <v>248.44122442</v>
      </c>
      <c r="D24" s="19">
        <f t="shared" si="0"/>
        <v>7.6301784137012829</v>
      </c>
      <c r="E24" s="96">
        <v>2.9780694499999996</v>
      </c>
      <c r="F24" s="67">
        <v>3.7311616100000005</v>
      </c>
      <c r="G24" s="19">
        <f t="shared" si="1"/>
        <v>25.28793141476271</v>
      </c>
      <c r="H24" s="68">
        <v>227.85052164000001</v>
      </c>
      <c r="I24" s="69">
        <v>244.71006280999998</v>
      </c>
      <c r="J24" s="69">
        <f t="shared" si="2"/>
        <v>16.859541169999972</v>
      </c>
      <c r="K24" s="19">
        <f t="shared" si="3"/>
        <v>7.3993866894181526</v>
      </c>
      <c r="L24" s="24">
        <f t="shared" si="4"/>
        <v>1.0220703390099783</v>
      </c>
    </row>
    <row r="25" spans="1:12" ht="15.75" x14ac:dyDescent="0.25">
      <c r="A25" s="14" t="s">
        <v>21</v>
      </c>
      <c r="B25" s="95">
        <v>153.11850004999999</v>
      </c>
      <c r="C25" s="67">
        <v>134.95651660999999</v>
      </c>
      <c r="D25" s="19">
        <f t="shared" si="0"/>
        <v>-11.861390644546088</v>
      </c>
      <c r="E25" s="96">
        <v>1.1465959999999997E-2</v>
      </c>
      <c r="F25" s="67">
        <v>7.9964400000000005E-3</v>
      </c>
      <c r="G25" s="19"/>
      <c r="H25" s="68">
        <v>153.10703409000001</v>
      </c>
      <c r="I25" s="69">
        <v>134.94852016999999</v>
      </c>
      <c r="J25" s="69">
        <f t="shared" si="2"/>
        <v>-18.158513920000019</v>
      </c>
      <c r="K25" s="19">
        <f t="shared" si="3"/>
        <v>-11.860012851745271</v>
      </c>
      <c r="L25" s="24">
        <f t="shared" si="4"/>
        <v>0.56363387012056476</v>
      </c>
    </row>
    <row r="26" spans="1:12" ht="15.75" x14ac:dyDescent="0.25">
      <c r="A26" s="14" t="s">
        <v>22</v>
      </c>
      <c r="B26" s="95">
        <v>342.03363148</v>
      </c>
      <c r="C26" s="67">
        <v>359.00164040999999</v>
      </c>
      <c r="D26" s="19">
        <f t="shared" si="0"/>
        <v>4.9609182747843761</v>
      </c>
      <c r="E26" s="96">
        <v>7.3564039999999997E-2</v>
      </c>
      <c r="F26" s="67">
        <v>8.5528210000000007E-2</v>
      </c>
      <c r="G26" s="19">
        <f t="shared" si="1"/>
        <v>16.263611949534052</v>
      </c>
      <c r="H26" s="68">
        <v>341.96006743999999</v>
      </c>
      <c r="I26" s="69">
        <v>358.91611219999999</v>
      </c>
      <c r="J26" s="69">
        <f t="shared" si="2"/>
        <v>16.956044759999997</v>
      </c>
      <c r="K26" s="19">
        <f t="shared" si="3"/>
        <v>4.9584867867576543</v>
      </c>
      <c r="L26" s="24">
        <f t="shared" si="4"/>
        <v>1.4990699943435537</v>
      </c>
    </row>
    <row r="27" spans="1:12" ht="15.75" x14ac:dyDescent="0.25">
      <c r="A27" s="14" t="s">
        <v>23</v>
      </c>
      <c r="B27" s="95">
        <v>290.78671917000003</v>
      </c>
      <c r="C27" s="67">
        <v>287.49474997999999</v>
      </c>
      <c r="D27" s="19">
        <f t="shared" si="0"/>
        <v>-1.1320906262144215</v>
      </c>
      <c r="E27" s="96">
        <v>2.9614627099999997</v>
      </c>
      <c r="F27" s="67">
        <v>3.61905703</v>
      </c>
      <c r="G27" s="19">
        <f t="shared" si="1"/>
        <v>22.205051503079719</v>
      </c>
      <c r="H27" s="68">
        <v>287.82525645999999</v>
      </c>
      <c r="I27" s="69">
        <v>283.87569294999997</v>
      </c>
      <c r="J27" s="69">
        <f t="shared" si="2"/>
        <v>-3.9495635100000186</v>
      </c>
      <c r="K27" s="19">
        <f t="shared" si="3"/>
        <v>-1.3722088042502634</v>
      </c>
      <c r="L27" s="24">
        <f t="shared" si="4"/>
        <v>1.1856517970630935</v>
      </c>
    </row>
    <row r="28" spans="1:12" ht="15.75" x14ac:dyDescent="0.25">
      <c r="A28" s="15" t="s">
        <v>24</v>
      </c>
      <c r="B28" s="97">
        <v>23.729815429999999</v>
      </c>
      <c r="C28" s="98">
        <v>23.800798950000001</v>
      </c>
      <c r="D28" s="20">
        <f t="shared" si="0"/>
        <v>0.29913220441766253</v>
      </c>
      <c r="E28" s="99">
        <v>1.358796E-2</v>
      </c>
      <c r="F28" s="98">
        <v>3.7808670000000003E-2</v>
      </c>
      <c r="G28" s="20">
        <f t="shared" si="1"/>
        <v>178.2512606748916</v>
      </c>
      <c r="H28" s="75">
        <v>23.71622747</v>
      </c>
      <c r="I28" s="76">
        <v>23.762990280000004</v>
      </c>
      <c r="J28" s="76">
        <f t="shared" si="2"/>
        <v>4.6762810000004151E-2</v>
      </c>
      <c r="K28" s="20">
        <f t="shared" si="3"/>
        <v>0.19717642723386941</v>
      </c>
      <c r="L28" s="25">
        <f t="shared" si="4"/>
        <v>9.9249892924214989E-2</v>
      </c>
    </row>
    <row r="29" spans="1:12" ht="15.75" x14ac:dyDescent="0.25">
      <c r="A29" s="102" t="s">
        <v>25</v>
      </c>
      <c r="B29" s="103">
        <v>28574.0407777</v>
      </c>
      <c r="C29" s="104">
        <v>29536.553624499997</v>
      </c>
      <c r="D29" s="105">
        <f t="shared" si="0"/>
        <v>3.3684869924003547</v>
      </c>
      <c r="E29" s="106">
        <v>5231.4136704100001</v>
      </c>
      <c r="F29" s="104">
        <v>5593.9683179900003</v>
      </c>
      <c r="G29" s="105">
        <f t="shared" si="1"/>
        <v>6.9303379625795358</v>
      </c>
      <c r="H29" s="106">
        <v>23342.627107289998</v>
      </c>
      <c r="I29" s="104">
        <v>23942.585306509998</v>
      </c>
      <c r="J29" s="104">
        <f t="shared" si="2"/>
        <v>599.9581992200001</v>
      </c>
      <c r="K29" s="105">
        <f t="shared" si="3"/>
        <v>2.5702256925169698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2015-06-03T08:06:03Z</dcterms:modified>
</cp:coreProperties>
</file>